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7830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45621"/>
</workbook>
</file>

<file path=xl/calcChain.xml><?xml version="1.0" encoding="utf-8"?>
<calcChain xmlns="http://schemas.openxmlformats.org/spreadsheetml/2006/main">
  <c r="AE23" i="1" l="1"/>
  <c r="Z23" i="1"/>
  <c r="U23" i="1"/>
  <c r="O18" i="1"/>
  <c r="O17" i="1"/>
  <c r="P17" i="1" s="1"/>
  <c r="Q17" i="1" s="1"/>
  <c r="S17" i="1" s="1"/>
  <c r="T17" i="1" s="1"/>
  <c r="U17" i="1" s="1"/>
  <c r="V17" i="1" s="1"/>
  <c r="X17" i="1" s="1"/>
  <c r="Y17" i="1" s="1"/>
  <c r="Z17" i="1" s="1"/>
  <c r="AA17" i="1" s="1"/>
  <c r="AC17" i="1" s="1"/>
  <c r="AD17" i="1" s="1"/>
  <c r="AE17" i="1" s="1"/>
  <c r="AF17" i="1" s="1"/>
  <c r="AH17" i="1" s="1"/>
  <c r="O10" i="1"/>
  <c r="O9" i="1"/>
  <c r="M9" i="1"/>
  <c r="O8" i="1"/>
  <c r="M8" i="1"/>
  <c r="O7" i="1"/>
  <c r="M7" i="1"/>
  <c r="AJ22" i="1"/>
  <c r="L19" i="1"/>
  <c r="L20" i="1"/>
</calcChain>
</file>

<file path=xl/sharedStrings.xml><?xml version="1.0" encoding="utf-8"?>
<sst xmlns="http://schemas.openxmlformats.org/spreadsheetml/2006/main" count="64" uniqueCount="35">
  <si>
    <t>Источник официального опубликования решения</t>
  </si>
  <si>
    <t>dp</t>
  </si>
  <si>
    <t>О</t>
  </si>
  <si>
    <t>Параметры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</si>
  <si>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</si>
  <si>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</si>
  <si>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</si>
  <si>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</si>
  <si>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</si>
  <si>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</si>
  <si>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</si>
  <si>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</si>
  <si>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</si>
  <si>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</si>
  <si>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</si>
  <si>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</si>
  <si>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</si>
  <si>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</si>
  <si>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</si>
  <si>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Наименование признака дифференциации</t>
  </si>
  <si>
    <t>Группа потребителей</t>
  </si>
  <si>
    <t>прочие</t>
  </si>
  <si>
    <t>Тариф на питьевую воду (подъем воды, водоподготовка, транспортировка воды)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</si>
  <si>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</si>
  <si>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</si>
  <si>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</si>
  <si>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</si>
  <si>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</si>
  <si>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</si>
  <si>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</si>
  <si>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</si>
  <si>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</si>
  <si>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>Исполнитель:</t>
  </si>
  <si>
    <t>Юсупова Э.Р.</t>
  </si>
  <si>
    <t>тел: (34675) 2-92-40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</si>
</sst>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sz val="12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8" fillId="0" borderId="2" applyBorder="0">
      <alignment horizontal="center" vertical="center"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1" xfId="3" applyFont="1" applyFill="1" applyBorder="1" applyAlignment="1" applyProtection="1">
      <alignment horizontal="right" vertical="center" wrapText="1" indent="1"/>
    </xf>
    <xf numFmtId="0" fontId="0" fillId="0" borderId="1" xfId="0" applyNumberFormat="1" applyFill="1" applyBorder="1" applyAlignment="1" applyProtection="1">
      <alignment vertical="center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vertical="top"/>
    </xf>
    <xf numFmtId="0" fontId="3" fillId="0" borderId="0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3" fillId="0" borderId="4" xfId="5" applyFont="1" applyFill="1" applyBorder="1" applyAlignment="1" applyProtection="1">
      <alignment vertical="center" wrapText="1"/>
    </xf>
    <xf numFmtId="0" fontId="3" fillId="0" borderId="4" xfId="4" applyNumberFormat="1" applyFont="1" applyFill="1" applyBorder="1" applyAlignment="1" applyProtection="1">
      <alignment vertical="center" wrapText="1"/>
    </xf>
    <xf numFmtId="0" fontId="3" fillId="3" borderId="4" xfId="4" applyNumberFormat="1" applyFont="1" applyFill="1" applyBorder="1" applyAlignment="1" applyProtection="1">
      <alignment horizontal="left" vertical="center" wrapText="1"/>
    </xf>
    <xf numFmtId="0" fontId="3" fillId="0" borderId="4" xfId="1" applyNumberFormat="1" applyFont="1" applyFill="1" applyBorder="1" applyAlignment="1" applyProtection="1">
      <alignment vertical="center" wrapText="1"/>
    </xf>
    <xf numFmtId="0" fontId="3" fillId="2" borderId="4" xfId="1" applyNumberFormat="1" applyFont="1" applyFill="1" applyBorder="1" applyAlignment="1" applyProtection="1">
      <alignment horizontal="left" vertical="center" wrapText="1" indent="1"/>
    </xf>
    <xf numFmtId="0" fontId="3" fillId="2" borderId="4" xfId="1" applyNumberFormat="1" applyFont="1" applyFill="1" applyBorder="1" applyAlignment="1" applyProtection="1">
      <alignment horizontal="left" vertical="center" wrapText="1" indent="2"/>
    </xf>
    <xf numFmtId="0" fontId="3" fillId="2" borderId="4" xfId="1" applyNumberFormat="1" applyFont="1" applyFill="1" applyBorder="1" applyAlignment="1" applyProtection="1">
      <alignment horizontal="left" vertical="center" wrapText="1" indent="3"/>
    </xf>
    <xf numFmtId="49" fontId="3" fillId="5" borderId="4" xfId="4" applyNumberFormat="1" applyFont="1" applyFill="1" applyBorder="1" applyAlignment="1" applyProtection="1">
      <alignment horizontal="left" vertical="center" wrapText="1"/>
      <protection locked="0"/>
    </xf>
    <xf numFmtId="0" fontId="3" fillId="2" borderId="4" xfId="1" applyNumberFormat="1" applyFont="1" applyFill="1" applyBorder="1" applyAlignment="1" applyProtection="1">
      <alignment horizontal="left" vertical="center" wrapText="1" indent="4"/>
    </xf>
    <xf numFmtId="0" fontId="3" fillId="6" borderId="4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4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4" xfId="4" applyNumberFormat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horizontal="left" vertical="center" wrapText="1" indent="6"/>
    </xf>
    <xf numFmtId="0" fontId="3" fillId="0" borderId="4" xfId="9" applyNumberFormat="1" applyFont="1" applyFill="1" applyBorder="1" applyAlignment="1" applyProtection="1">
      <alignment horizontal="center" vertical="center" wrapText="1"/>
    </xf>
    <xf numFmtId="4" fontId="5" fillId="0" borderId="4" xfId="9" applyNumberFormat="1" applyFont="1" applyFill="1" applyBorder="1" applyAlignment="1" applyProtection="1">
      <alignment horizontal="center" vertical="center" wrapText="1"/>
    </xf>
    <xf numFmtId="0" fontId="3" fillId="2" borderId="5" xfId="1" applyNumberFormat="1" applyFont="1" applyFill="1" applyBorder="1" applyAlignment="1" applyProtection="1">
      <alignment horizontal="left" vertical="center" wrapText="1"/>
    </xf>
    <xf numFmtId="49" fontId="3" fillId="4" borderId="5" xfId="1" applyNumberFormat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0" fillId="0" borderId="4" xfId="6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4" xfId="7" applyFont="1" applyFill="1" applyBorder="1" applyAlignment="1" applyProtection="1">
      <alignment horizontal="center" vertical="center" wrapText="1"/>
    </xf>
    <xf numFmtId="0" fontId="3" fillId="0" borderId="4" xfId="5" applyFont="1" applyFill="1" applyBorder="1" applyAlignment="1" applyProtection="1">
      <alignment horizontal="center" vertical="center" wrapText="1"/>
    </xf>
    <xf numFmtId="0" fontId="3" fillId="0" borderId="4" xfId="7" applyFont="1" applyFill="1" applyBorder="1" applyAlignment="1" applyProtection="1">
      <alignment horizontal="center" vertical="center" wrapText="1"/>
    </xf>
    <xf numFmtId="0" fontId="0" fillId="0" borderId="4" xfId="7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49" fontId="11" fillId="2" borderId="4" xfId="8" applyNumberFormat="1" applyFont="1" applyFill="1" applyBorder="1" applyAlignment="1" applyProtection="1">
      <alignment horizontal="center" vertical="center" wrapText="1"/>
    </xf>
    <xf numFmtId="49" fontId="5" fillId="2" borderId="4" xfId="8" applyNumberFormat="1" applyFont="1" applyFill="1" applyBorder="1" applyAlignment="1" applyProtection="1">
      <alignment horizontal="center" vertical="center" wrapText="1"/>
    </xf>
    <xf numFmtId="0" fontId="11" fillId="2" borderId="4" xfId="8" applyNumberFormat="1" applyFont="1" applyFill="1" applyBorder="1" applyAlignment="1" applyProtection="1">
      <alignment horizontal="center" vertical="center" wrapText="1"/>
    </xf>
    <xf numFmtId="49" fontId="11" fillId="2" borderId="0" xfId="8" applyNumberFormat="1" applyFont="1" applyFill="1" applyBorder="1" applyAlignment="1" applyProtection="1">
      <alignment horizontal="center" vertical="center" wrapText="1"/>
    </xf>
    <xf numFmtId="49" fontId="3" fillId="7" borderId="4" xfId="4" applyNumberFormat="1" applyFont="1" applyFill="1" applyBorder="1" applyAlignment="1" applyProtection="1">
      <alignment horizontal="center" vertical="center" wrapText="1"/>
    </xf>
    <xf numFmtId="49" fontId="0" fillId="6" borderId="4" xfId="4" applyNumberFormat="1" applyFont="1" applyFill="1" applyBorder="1" applyAlignment="1" applyProtection="1">
      <alignment horizontal="center" vertical="center" wrapText="1"/>
      <protection locked="0"/>
    </xf>
    <xf numFmtId="49" fontId="14" fillId="6" borderId="4" xfId="4" applyNumberFormat="1" applyFont="1" applyFill="1" applyBorder="1" applyAlignment="1" applyProtection="1">
      <alignment horizontal="center" vertical="center" wrapText="1"/>
      <protection locked="0"/>
    </xf>
    <xf numFmtId="4" fontId="3" fillId="6" borderId="4" xfId="9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9" applyNumberFormat="1" applyFont="1" applyFill="1" applyBorder="1" applyAlignment="1" applyProtection="1">
      <alignment horizontal="center" vertical="center" wrapText="1"/>
    </xf>
    <xf numFmtId="0" fontId="0" fillId="2" borderId="1" xfId="3" applyFont="1" applyFill="1" applyBorder="1" applyAlignment="1" applyProtection="1">
      <alignment horizontal="left" vertical="center" wrapText="1" indent="1"/>
    </xf>
    <xf numFmtId="0" fontId="15" fillId="0" borderId="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1" applyFont="1" applyFill="1" applyAlignment="1" applyProtection="1">
      <alignment vertical="center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0</xdr:colOff>
      <xdr:row>22</xdr:row>
      <xdr:rowOff>0</xdr:rowOff>
    </xdr:from>
    <xdr:to>
      <xdr:col>34</xdr:col>
      <xdr:colOff>190500</xdr:colOff>
      <xdr:row>23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3468350" y="47339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0</xdr:colOff>
      <xdr:row>3</xdr:row>
      <xdr:rowOff>9525</xdr:rowOff>
    </xdr:from>
    <xdr:to>
      <xdr:col>34</xdr:col>
      <xdr:colOff>190500</xdr:colOff>
      <xdr:row>4</xdr:row>
      <xdr:rowOff>314325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13468350" y="9525"/>
          <a:ext cx="190500" cy="3429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79;%20&#1045;&#1048;&#1040;&#1057;/FAS.JKH.OPEN.INFO.PRICE.HVS_2021&#1075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2.12"/>
      <sheetName val="Форма 1.0.2"/>
      <sheetName val="Форма 1.0.1 | Форма 2.1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Ханты-Мансийсийского автонмного округа - Югры</v>
          </cell>
        </row>
        <row r="19">
          <cell r="F19" t="str">
            <v>07.12.2017</v>
          </cell>
        </row>
        <row r="20">
          <cell r="F20" t="str">
            <v>160-нп</v>
          </cell>
        </row>
        <row r="21">
          <cell r="F21" t="str">
            <v>Информационно-аналитический интернет - портал "www.ugra-news.ru" ("Новости Югры")</v>
          </cell>
        </row>
        <row r="23">
          <cell r="F23" t="str">
            <v>Региональная служба по тарифам Ханты-Мансийсийского автонмного округа - Югры</v>
          </cell>
        </row>
        <row r="24">
          <cell r="F24" t="str">
            <v>12.11.2020</v>
          </cell>
        </row>
        <row r="25">
          <cell r="F25" t="str">
            <v>55-нп</v>
          </cell>
        </row>
        <row r="26">
          <cell r="F26" t="str">
            <v xml:space="preserve">www.pravo.gov.ru - официальный интернет-портал правовой информации. </v>
          </cell>
        </row>
      </sheetData>
      <sheetData sheetId="4"/>
      <sheetData sheetId="5">
        <row r="21">
          <cell r="J21" t="str">
            <v>Тариф на питьевую воду (подъем воды, водоподготовка, транспортировка воды)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topLeftCell="I4" workbookViewId="0">
      <selection activeCell="Q29" sqref="Q29"/>
    </sheetView>
  </sheetViews>
  <sheetFormatPr defaultColWidth="10.5703125" defaultRowHeight="14.25"/>
  <cols>
    <col min="1" max="6" width="10.5703125" style="3" hidden="1" customWidth="1"/>
    <col min="7" max="8" width="9.140625" style="1" hidden="1" customWidth="1"/>
    <col min="9" max="9" width="3.7109375" style="1" customWidth="1"/>
    <col min="10" max="11" width="3.7109375" style="2" customWidth="1"/>
    <col min="12" max="12" width="12.7109375" style="3" customWidth="1"/>
    <col min="13" max="13" width="47.42578125" style="3" customWidth="1"/>
    <col min="14" max="14" width="1.42578125" style="3" hidden="1" customWidth="1"/>
    <col min="15" max="15" width="11.28515625" style="3" customWidth="1"/>
    <col min="16" max="16" width="23.7109375" style="3" hidden="1" customWidth="1"/>
    <col min="17" max="17" width="10.42578125" style="3" customWidth="1"/>
    <col min="18" max="18" width="10.5703125" style="3" customWidth="1"/>
    <col min="19" max="19" width="10.85546875" style="3" customWidth="1"/>
    <col min="20" max="21" width="23.7109375" style="3" hidden="1" customWidth="1"/>
    <col min="22" max="22" width="10.42578125" style="3" customWidth="1"/>
    <col min="23" max="23" width="11" style="3" customWidth="1"/>
    <col min="24" max="24" width="10.7109375" style="3" customWidth="1"/>
    <col min="25" max="26" width="23.7109375" style="3" hidden="1" customWidth="1"/>
    <col min="27" max="27" width="11.42578125" style="3" customWidth="1"/>
    <col min="28" max="28" width="10.7109375" style="3" customWidth="1"/>
    <col min="29" max="29" width="11.140625" style="3" customWidth="1"/>
    <col min="30" max="31" width="23.7109375" style="3" hidden="1" customWidth="1"/>
    <col min="32" max="32" width="11.42578125" style="3" customWidth="1"/>
    <col min="33" max="33" width="10.7109375" style="3" customWidth="1"/>
    <col min="34" max="34" width="5.7109375" style="3" hidden="1" customWidth="1"/>
    <col min="35" max="46" width="10.5703125" style="5"/>
    <col min="47" max="16384" width="10.5703125" style="3"/>
  </cols>
  <sheetData>
    <row r="1" spans="7:46" ht="14.25" hidden="1" customHeight="1">
      <c r="Q1" s="4"/>
      <c r="U1" s="4"/>
      <c r="V1" s="4"/>
      <c r="Z1" s="4"/>
      <c r="AA1" s="4"/>
      <c r="AE1" s="4"/>
      <c r="AF1" s="4"/>
    </row>
    <row r="2" spans="7:46" ht="14.25" hidden="1" customHeight="1">
      <c r="AH2" s="4"/>
    </row>
    <row r="3" spans="7:46" ht="14.25" hidden="1" customHeight="1"/>
    <row r="4" spans="7:46" ht="3" customHeight="1">
      <c r="J4" s="6"/>
      <c r="K4" s="6"/>
      <c r="L4" s="7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7:46" ht="39" customHeight="1">
      <c r="J5" s="6"/>
      <c r="K5" s="6"/>
      <c r="L5" s="73" t="s">
        <v>31</v>
      </c>
      <c r="M5" s="73"/>
      <c r="N5" s="73"/>
      <c r="O5" s="73"/>
      <c r="P5" s="73"/>
      <c r="Q5" s="73"/>
      <c r="R5" s="73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9"/>
      <c r="AT5" s="3"/>
    </row>
    <row r="6" spans="7:46" ht="9" customHeight="1">
      <c r="J6" s="6"/>
      <c r="K6" s="6"/>
      <c r="L6" s="7"/>
      <c r="M6" s="7"/>
      <c r="N6" s="7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T6" s="3"/>
    </row>
    <row r="7" spans="7:46" s="12" customFormat="1" ht="29.25" customHeight="1">
      <c r="G7" s="11"/>
      <c r="H7" s="11"/>
      <c r="L7" s="13"/>
      <c r="M7" s="7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N7" s="15"/>
      <c r="O7" s="16" t="str">
        <f>IF(NameOrPr_ch="",IF(NameOrPr="","",NameOrPr),NameOrPr_ch)</f>
        <v>Региональная служба по тарифам Ханты-Мансийсийского автонмного округа - Югры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</row>
    <row r="8" spans="7:46" s="12" customFormat="1" ht="24" customHeight="1">
      <c r="G8" s="11"/>
      <c r="H8" s="11"/>
      <c r="L8" s="13"/>
      <c r="M8" s="72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N8" s="15"/>
      <c r="O8" s="16" t="str">
        <f>IF(datePr_ch="",IF(datePr="","",datePr),datePr_ch)</f>
        <v>12.11.2020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</row>
    <row r="9" spans="7:46" s="12" customFormat="1" ht="24" customHeight="1">
      <c r="G9" s="11"/>
      <c r="H9" s="11"/>
      <c r="L9" s="13"/>
      <c r="M9" s="14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N9" s="15"/>
      <c r="O9" s="16" t="str">
        <f>IF(numberPr_ch="",IF(numberPr="","",numberPr),numberPr_ch)</f>
        <v>55-нп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</row>
    <row r="10" spans="7:46" s="12" customFormat="1" ht="29.25" customHeight="1">
      <c r="G10" s="11"/>
      <c r="H10" s="11"/>
      <c r="L10" s="13"/>
      <c r="M10" s="14" t="s">
        <v>0</v>
      </c>
      <c r="N10" s="15"/>
      <c r="O10" s="16" t="str">
        <f>IF(IstPub_ch="",IF(IstPub="","",IstPub),IstPub_ch)</f>
        <v xml:space="preserve">www.pravo.gov.ru - официальный интернет-портал правовой информации. 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</row>
    <row r="11" spans="7:46" s="19" customFormat="1" ht="11.25" hidden="1" customHeight="1">
      <c r="G11" s="18"/>
      <c r="H11" s="18"/>
      <c r="L11" s="20"/>
      <c r="M11" s="20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 t="s">
        <v>1</v>
      </c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</row>
    <row r="12" spans="7:46" s="19" customFormat="1" ht="15">
      <c r="G12" s="18"/>
      <c r="H12" s="18"/>
      <c r="L12" s="21"/>
      <c r="M12" s="21"/>
      <c r="N12" s="21"/>
      <c r="O12" s="25"/>
      <c r="P12" s="25"/>
      <c r="Q12" s="25"/>
      <c r="R12" s="25"/>
      <c r="S12" s="25" t="s">
        <v>2</v>
      </c>
      <c r="T12" s="25"/>
      <c r="U12" s="25"/>
      <c r="V12" s="25"/>
      <c r="W12" s="25"/>
      <c r="X12" s="25" t="s">
        <v>2</v>
      </c>
      <c r="Y12" s="25"/>
      <c r="Z12" s="25"/>
      <c r="AA12" s="25"/>
      <c r="AB12" s="25"/>
      <c r="AC12" s="25" t="s">
        <v>2</v>
      </c>
      <c r="AD12" s="25"/>
      <c r="AE12" s="25"/>
      <c r="AF12" s="25"/>
      <c r="AG12" s="25"/>
      <c r="AH12" s="25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</row>
    <row r="13" spans="7:46" ht="15" customHeight="1">
      <c r="J13" s="6"/>
      <c r="K13" s="6"/>
      <c r="L13" s="54" t="s">
        <v>3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T13" s="3"/>
    </row>
    <row r="14" spans="7:46" ht="15" customHeight="1">
      <c r="J14" s="6"/>
      <c r="K14" s="6"/>
      <c r="L14" s="55" t="s">
        <v>4</v>
      </c>
      <c r="M14" s="55" t="s">
        <v>5</v>
      </c>
      <c r="N14" s="55"/>
      <c r="O14" s="56" t="s">
        <v>6</v>
      </c>
      <c r="P14" s="56"/>
      <c r="Q14" s="56"/>
      <c r="R14" s="56"/>
      <c r="S14" s="56" t="s">
        <v>6</v>
      </c>
      <c r="T14" s="56"/>
      <c r="U14" s="56"/>
      <c r="V14" s="56"/>
      <c r="W14" s="56"/>
      <c r="X14" s="56" t="s">
        <v>6</v>
      </c>
      <c r="Y14" s="56"/>
      <c r="Z14" s="56"/>
      <c r="AA14" s="56"/>
      <c r="AB14" s="56"/>
      <c r="AC14" s="56" t="s">
        <v>6</v>
      </c>
      <c r="AD14" s="56"/>
      <c r="AE14" s="56"/>
      <c r="AF14" s="56"/>
      <c r="AG14" s="56"/>
      <c r="AH14" s="55" t="s">
        <v>7</v>
      </c>
      <c r="AT14" s="3"/>
    </row>
    <row r="15" spans="7:46" ht="39.75" customHeight="1">
      <c r="J15" s="6"/>
      <c r="K15" s="6"/>
      <c r="L15" s="55"/>
      <c r="M15" s="55"/>
      <c r="N15" s="55"/>
      <c r="O15" s="57" t="s">
        <v>8</v>
      </c>
      <c r="P15" s="58" t="s">
        <v>9</v>
      </c>
      <c r="Q15" s="59" t="s">
        <v>10</v>
      </c>
      <c r="R15" s="59"/>
      <c r="S15" s="57" t="s">
        <v>8</v>
      </c>
      <c r="T15" s="60" t="s">
        <v>9</v>
      </c>
      <c r="U15" s="60"/>
      <c r="V15" s="59" t="s">
        <v>10</v>
      </c>
      <c r="W15" s="59"/>
      <c r="X15" s="57" t="s">
        <v>8</v>
      </c>
      <c r="Y15" s="60" t="s">
        <v>9</v>
      </c>
      <c r="Z15" s="60"/>
      <c r="AA15" s="59" t="s">
        <v>10</v>
      </c>
      <c r="AB15" s="59"/>
      <c r="AC15" s="57" t="s">
        <v>8</v>
      </c>
      <c r="AD15" s="60" t="s">
        <v>9</v>
      </c>
      <c r="AE15" s="60"/>
      <c r="AF15" s="59" t="s">
        <v>10</v>
      </c>
      <c r="AG15" s="59"/>
      <c r="AH15" s="55"/>
      <c r="AT15" s="3"/>
    </row>
    <row r="16" spans="7:46" ht="61.5" customHeight="1">
      <c r="J16" s="6"/>
      <c r="K16" s="6"/>
      <c r="L16" s="55"/>
      <c r="M16" s="55"/>
      <c r="N16" s="55"/>
      <c r="O16" s="58" t="s">
        <v>11</v>
      </c>
      <c r="P16" s="61" t="s">
        <v>12</v>
      </c>
      <c r="Q16" s="62" t="s">
        <v>14</v>
      </c>
      <c r="R16" s="62" t="s">
        <v>15</v>
      </c>
      <c r="S16" s="58" t="s">
        <v>11</v>
      </c>
      <c r="T16" s="61" t="s">
        <v>12</v>
      </c>
      <c r="U16" s="61" t="s">
        <v>13</v>
      </c>
      <c r="V16" s="62" t="s">
        <v>14</v>
      </c>
      <c r="W16" s="62" t="s">
        <v>15</v>
      </c>
      <c r="X16" s="58" t="s">
        <v>11</v>
      </c>
      <c r="Y16" s="61" t="s">
        <v>12</v>
      </c>
      <c r="Z16" s="61" t="s">
        <v>13</v>
      </c>
      <c r="AA16" s="62" t="s">
        <v>14</v>
      </c>
      <c r="AB16" s="62" t="s">
        <v>15</v>
      </c>
      <c r="AC16" s="58" t="s">
        <v>11</v>
      </c>
      <c r="AD16" s="61" t="s">
        <v>12</v>
      </c>
      <c r="AE16" s="61" t="s">
        <v>13</v>
      </c>
      <c r="AF16" s="62" t="s">
        <v>14</v>
      </c>
      <c r="AG16" s="62" t="s">
        <v>15</v>
      </c>
      <c r="AH16" s="55"/>
      <c r="AT16" s="3"/>
    </row>
    <row r="17" spans="1:40" ht="12" customHeight="1">
      <c r="J17" s="6"/>
      <c r="K17" s="26">
        <v>1</v>
      </c>
      <c r="L17" s="66" t="s">
        <v>16</v>
      </c>
      <c r="M17" s="63" t="s">
        <v>17</v>
      </c>
      <c r="N17" s="64" t="s">
        <v>17</v>
      </c>
      <c r="O17" s="65">
        <f ca="1">OFFSET(O17,0,-1)+1</f>
        <v>3</v>
      </c>
      <c r="P17" s="65">
        <f ca="1">OFFSET(P17,0,-1)+1</f>
        <v>4</v>
      </c>
      <c r="Q17" s="65">
        <f ca="1">OFFSET(Q17,0,-1)+1</f>
        <v>5</v>
      </c>
      <c r="R17" s="65"/>
      <c r="S17" s="65">
        <f ca="1">OFFSET(S17,0,-1)+1</f>
        <v>1</v>
      </c>
      <c r="T17" s="65">
        <f ca="1">OFFSET(T17,0,-1)+1</f>
        <v>2</v>
      </c>
      <c r="U17" s="65">
        <f ca="1">OFFSET(U17,0,-1)+1</f>
        <v>3</v>
      </c>
      <c r="V17" s="65">
        <f ca="1">OFFSET(V17,0,-1)+1</f>
        <v>4</v>
      </c>
      <c r="W17" s="65"/>
      <c r="X17" s="65">
        <f ca="1">OFFSET(X17,0,-1)+1</f>
        <v>1</v>
      </c>
      <c r="Y17" s="65">
        <f ca="1">OFFSET(Y17,0,-1)+1</f>
        <v>2</v>
      </c>
      <c r="Z17" s="65">
        <f ca="1">OFFSET(Z17,0,-1)+1</f>
        <v>3</v>
      </c>
      <c r="AA17" s="65">
        <f ca="1">OFFSET(AA17,0,-1)+1</f>
        <v>4</v>
      </c>
      <c r="AB17" s="65"/>
      <c r="AC17" s="65">
        <f ca="1">OFFSET(AC17,0,-1)+1</f>
        <v>1</v>
      </c>
      <c r="AD17" s="65">
        <f ca="1">OFFSET(AD17,0,-1)+1</f>
        <v>2</v>
      </c>
      <c r="AE17" s="65">
        <f ca="1">OFFSET(AE17,0,-1)+1</f>
        <v>3</v>
      </c>
      <c r="AF17" s="65">
        <f ca="1">OFFSET(AF17,0,-1)+1</f>
        <v>4</v>
      </c>
      <c r="AG17" s="65"/>
      <c r="AH17" s="65">
        <f ca="1">OFFSET(AH17,0,-2)+1</f>
        <v>5</v>
      </c>
    </row>
    <row r="18" spans="1:40" ht="25.5" customHeight="1">
      <c r="A18" s="27">
        <v>1</v>
      </c>
      <c r="B18" s="28"/>
      <c r="C18" s="28"/>
      <c r="D18" s="28"/>
      <c r="E18" s="29"/>
      <c r="F18" s="30"/>
      <c r="G18" s="30"/>
      <c r="H18" s="30"/>
      <c r="I18" s="31"/>
      <c r="J18" s="32"/>
      <c r="K18" s="32"/>
      <c r="L18" s="52">
        <v>1</v>
      </c>
      <c r="M18" s="37" t="s">
        <v>18</v>
      </c>
      <c r="N18" s="38"/>
      <c r="O18" s="39" t="str">
        <f>IF('[1]Перечень тарифов'!J21="","","" &amp; '[1]Перечень тарифов'!J21 &amp; "")</f>
        <v>Тариф на питьевую воду (подъем воды, водоподготовка, транспортировка воды)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</row>
    <row r="19" spans="1:40" hidden="1">
      <c r="A19" s="27"/>
      <c r="B19" s="27">
        <v>1</v>
      </c>
      <c r="C19" s="28"/>
      <c r="D19" s="28"/>
      <c r="E19" s="30"/>
      <c r="F19" s="30"/>
      <c r="G19" s="30"/>
      <c r="H19" s="30"/>
      <c r="I19" s="33"/>
      <c r="J19" s="34"/>
      <c r="K19" s="3"/>
      <c r="L19" s="52" t="e">
        <f ca="1">mergeValue(A19) &amp;"."&amp; mergeValue(B19)</f>
        <v>#NAME?</v>
      </c>
      <c r="M19" s="41"/>
      <c r="N19" s="38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</row>
    <row r="20" spans="1:40" hidden="1">
      <c r="A20" s="27"/>
      <c r="B20" s="27"/>
      <c r="C20" s="27">
        <v>1</v>
      </c>
      <c r="D20" s="28"/>
      <c r="E20" s="30"/>
      <c r="F20" s="30"/>
      <c r="G20" s="30"/>
      <c r="H20" s="30"/>
      <c r="I20" s="35"/>
      <c r="J20" s="34"/>
      <c r="K20" s="8"/>
      <c r="L20" s="52" t="e">
        <f ca="1">mergeValue(A20) &amp;"."&amp; mergeValue(B20)&amp;"."&amp; mergeValue(C20)</f>
        <v>#NAME?</v>
      </c>
      <c r="M20" s="42"/>
      <c r="N20" s="38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40">
      <c r="A21" s="27"/>
      <c r="B21" s="27"/>
      <c r="C21" s="27"/>
      <c r="D21" s="27">
        <v>1</v>
      </c>
      <c r="E21" s="30"/>
      <c r="F21" s="30"/>
      <c r="G21" s="30"/>
      <c r="H21" s="30"/>
      <c r="I21" s="25"/>
      <c r="J21" s="34"/>
      <c r="K21" s="8"/>
      <c r="L21" s="52">
        <v>2</v>
      </c>
      <c r="M21" s="43" t="s">
        <v>19</v>
      </c>
      <c r="N21" s="38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40" ht="17.25" customHeight="1">
      <c r="A22" s="27"/>
      <c r="B22" s="27"/>
      <c r="C22" s="27"/>
      <c r="D22" s="27"/>
      <c r="E22" s="27">
        <v>1</v>
      </c>
      <c r="F22" s="30"/>
      <c r="G22" s="30"/>
      <c r="H22" s="30"/>
      <c r="I22" s="25"/>
      <c r="J22" s="25"/>
      <c r="K22" s="8"/>
      <c r="L22" s="52">
        <v>3</v>
      </c>
      <c r="M22" s="45" t="s">
        <v>20</v>
      </c>
      <c r="N22" s="40"/>
      <c r="O22" s="46" t="s">
        <v>21</v>
      </c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J22" s="36" t="e">
        <f ca="1">strCheckUnique(AK22:AK23)</f>
        <v>#NAME?</v>
      </c>
      <c r="AL22" s="36"/>
    </row>
    <row r="23" spans="1:40" ht="14.25" hidden="1" customHeight="1">
      <c r="A23" s="27"/>
      <c r="B23" s="27"/>
      <c r="C23" s="27"/>
      <c r="D23" s="27"/>
      <c r="E23" s="27"/>
      <c r="F23" s="28"/>
      <c r="G23" s="28"/>
      <c r="H23" s="28"/>
      <c r="I23" s="25"/>
      <c r="J23" s="25"/>
      <c r="K23" s="35"/>
      <c r="L23" s="53"/>
      <c r="M23" s="49"/>
      <c r="N23" s="48"/>
      <c r="O23" s="48"/>
      <c r="P23" s="50"/>
      <c r="Q23" s="68"/>
      <c r="R23" s="69"/>
      <c r="S23" s="48"/>
      <c r="T23" s="50"/>
      <c r="U23" s="51" t="e">
        <f>#REF! &amp; "-" &amp;#REF!</f>
        <v>#REF!</v>
      </c>
      <c r="V23" s="68"/>
      <c r="W23" s="69"/>
      <c r="X23" s="48"/>
      <c r="Y23" s="50"/>
      <c r="Z23" s="51" t="e">
        <f>#REF! &amp; "-" &amp;#REF!</f>
        <v>#REF!</v>
      </c>
      <c r="AA23" s="68"/>
      <c r="AB23" s="69"/>
      <c r="AC23" s="48"/>
      <c r="AD23" s="50"/>
      <c r="AE23" s="51" t="e">
        <f>#REF! &amp; "-" &amp;#REF!</f>
        <v>#REF!</v>
      </c>
      <c r="AF23" s="68"/>
      <c r="AG23" s="69"/>
      <c r="AH23" s="67"/>
      <c r="AJ23" s="36"/>
      <c r="AK23" s="36"/>
      <c r="AL23" s="36"/>
      <c r="AM23" s="36"/>
      <c r="AN23" s="36"/>
    </row>
    <row r="24" spans="1:40" ht="47.25" customHeight="1">
      <c r="L24" s="52">
        <v>4</v>
      </c>
      <c r="M24" s="47" t="s">
        <v>22</v>
      </c>
      <c r="N24" s="48"/>
      <c r="O24" s="70">
        <v>40.79</v>
      </c>
      <c r="P24" s="71"/>
      <c r="Q24" s="68" t="s">
        <v>23</v>
      </c>
      <c r="R24" s="68" t="s">
        <v>24</v>
      </c>
      <c r="S24" s="70">
        <v>42.98</v>
      </c>
      <c r="T24" s="71"/>
      <c r="U24" s="71"/>
      <c r="V24" s="68" t="s">
        <v>25</v>
      </c>
      <c r="W24" s="68" t="s">
        <v>26</v>
      </c>
      <c r="X24" s="70">
        <v>42.98</v>
      </c>
      <c r="Y24" s="71"/>
      <c r="Z24" s="71"/>
      <c r="AA24" s="68" t="s">
        <v>27</v>
      </c>
      <c r="AB24" s="68" t="s">
        <v>28</v>
      </c>
      <c r="AC24" s="70">
        <v>44.44</v>
      </c>
      <c r="AD24" s="71"/>
      <c r="AE24" s="71"/>
      <c r="AF24" s="68" t="s">
        <v>29</v>
      </c>
      <c r="AG24" s="68" t="s">
        <v>30</v>
      </c>
    </row>
    <row r="27" spans="1:40">
      <c r="M27" s="75" t="s">
        <v>32</v>
      </c>
    </row>
    <row r="28" spans="1:40">
      <c r="M28" s="75" t="s">
        <v>33</v>
      </c>
    </row>
    <row r="29" spans="1:40">
      <c r="M29" s="75" t="s">
        <v>34</v>
      </c>
    </row>
  </sheetData>
  <mergeCells count="38">
    <mergeCell ref="L5:AG5"/>
    <mergeCell ref="J22:J23"/>
    <mergeCell ref="O22:AH22"/>
    <mergeCell ref="A18:A23"/>
    <mergeCell ref="O18:AH18"/>
    <mergeCell ref="B19:B23"/>
    <mergeCell ref="O19:AH19"/>
    <mergeCell ref="C20:C23"/>
    <mergeCell ref="O20:AH20"/>
    <mergeCell ref="D21:D23"/>
    <mergeCell ref="I21:I23"/>
    <mergeCell ref="O21:AH21"/>
    <mergeCell ref="E22:E23"/>
    <mergeCell ref="AH14:AH16"/>
    <mergeCell ref="Q15:R15"/>
    <mergeCell ref="T15:U15"/>
    <mergeCell ref="V15:W15"/>
    <mergeCell ref="Y15:Z15"/>
    <mergeCell ref="AA15:AB15"/>
    <mergeCell ref="AD15:AE15"/>
    <mergeCell ref="AF15:AG15"/>
    <mergeCell ref="S14:W14"/>
    <mergeCell ref="X14:AB14"/>
    <mergeCell ref="AC14:AG14"/>
    <mergeCell ref="O12:R12"/>
    <mergeCell ref="S12:W12"/>
    <mergeCell ref="X12:AB12"/>
    <mergeCell ref="AC12:AH12"/>
    <mergeCell ref="L13:AH13"/>
    <mergeCell ref="L14:L16"/>
    <mergeCell ref="M14:M16"/>
    <mergeCell ref="N14:N16"/>
    <mergeCell ref="O14:R14"/>
    <mergeCell ref="O7:AH7"/>
    <mergeCell ref="O8:AH8"/>
    <mergeCell ref="O9:AH9"/>
    <mergeCell ref="O10:AH10"/>
    <mergeCell ref="L11:M11"/>
  </mergeCells>
  <dataValidations xWindow="643" yWindow="578" count="7">
    <dataValidation type="decimal" allowBlank="1" showErrorMessage="1" errorTitle="Ошибка" error="Допускается ввод только действительных чисел!" sqref="O24 S24 X24 AC24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sqref="O22 S22 X22 AC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Q24 V24 AA24 AF24 AG23:AG24 AB23:AB24 W23:W24 R23:R24"/>
    <dataValidation allowBlank="1" promptTitle="checkPeriodRange" sqref="U23 Z23 AE23"/>
    <dataValidation type="textLength" operator="lessThanOrEqual" allowBlank="1" showInputMessage="1" showErrorMessage="1" errorTitle="Ошибка" error="Допускается ввод не более 900 символов!" sqref="O21:AH21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H23"/>
  </dataValidations>
  <pageMargins left="0" right="0" top="0.35433070866141736" bottom="0.15748031496062992" header="0" footer="0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Савина Галина Валериевна</dc:creator>
  <cp:lastModifiedBy>Савина Галина Валериевна</cp:lastModifiedBy>
  <cp:lastPrinted>2020-12-02T07:28:20Z</cp:lastPrinted>
  <dcterms:created xsi:type="dcterms:W3CDTF">2020-12-02T06:31:47Z</dcterms:created>
  <dcterms:modified xsi:type="dcterms:W3CDTF">2020-12-02T07:32:47Z</dcterms:modified>
</cp:coreProperties>
</file>